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13_ncr:1_{AB05D986-11A2-4B83-AC67-DC7BE54E99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E31" i="4" s="1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H39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  <c r="E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<sst xmlns="http://schemas.openxmlformats.org/spreadsheetml/2006/main" count="99" uniqueCount="51">
  <si>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</si>
  <si>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</si>
  <si>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</si>
  <si>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</si>
  <si>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</si>
  <si>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</si>
  <si>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</si>
  <si>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</si>
  <si>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</si>
  <si>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</si>
  <si>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</si>
  <si>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</si>
  <si>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</si>
  <si>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</si>
  <si>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</si>
  <si>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</si>
  <si>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</si>
  <si>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</si>
  <si>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</si>
  <si>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</si>
  <si>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</si>
  <si>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</si>
  <si>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</si>
  <si>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</si>
  <si>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</si>
  <si>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</si>
  <si>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</si>
  <si>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</si>
  <si>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</si>
  <si>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</si>
  <si>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</si>
  <si>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</si>
  <si>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</si>
  <si>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</si>
  <si>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</si>
  <si>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</si>
  <si>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</si>
  <si>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</si>
  <si>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</si>
  <si>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</si>
  <si>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</si>
  <si>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</si>
  <si>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</si>
  <si>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</si>
  <si>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</si>
  <si>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</si>
  <si>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</si>
  <si>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</si>
  <si>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</si>
  <si>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</si>
  <si>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Romita, Gto.
Estado Analítico de Ingresos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</si>
</sst>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9</xdr:col>
      <xdr:colOff>581025</xdr:colOff>
      <xdr:row>52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362AC3-85A0-434B-BE18-747027482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877300"/>
          <a:ext cx="11125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1104900</xdr:colOff>
      <xdr:row>0</xdr:row>
      <xdr:rowOff>476250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A9936B-F53F-468E-A78C-4F1F005DF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19050"/>
          <a:ext cx="1047750" cy="457200"/>
        </a:xfrm>
        <a:prstGeom prst="rect">
          <a:avLst/>
        </a:prstGeom>
      </xdr:spPr>
    </xdr:pic>
    <xdr:clientData/>
  </xdr:twoCellAnchor>
  <xdr:twoCellAnchor editAs="oneCell">
    <xdr:from>
      <xdr:col>5</xdr:col>
      <xdr:colOff>933450</xdr:colOff>
      <xdr:row>0</xdr:row>
      <xdr:rowOff>0</xdr:rowOff>
    </xdr:from>
    <xdr:to>
      <xdr:col>6</xdr:col>
      <xdr:colOff>938492</xdr:colOff>
      <xdr:row>0</xdr:row>
      <xdr:rowOff>485775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30B29A-BAD3-4685-A3F0-AC20D5F24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81925" y="0"/>
          <a:ext cx="1024217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topLeftCell="A39" zoomScaleNormal="100" workbookViewId="0">
      <selection sqref="A1:J5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50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14133766.23</v>
      </c>
      <c r="D5" s="21">
        <v>1351250</v>
      </c>
      <c r="E5" s="21">
        <f>C5+D5</f>
        <v>15485016.23</v>
      </c>
      <c r="F5" s="21">
        <v>12841643.720000001</v>
      </c>
      <c r="G5" s="21">
        <v>12841643.720000001</v>
      </c>
      <c r="H5" s="21">
        <f>G5-C5</f>
        <v>-1292122.5099999998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9206.5499999999993</v>
      </c>
      <c r="D7" s="22">
        <v>682002.32</v>
      </c>
      <c r="E7" s="22">
        <f t="shared" si="0"/>
        <v>691208.87</v>
      </c>
      <c r="F7" s="22">
        <v>0</v>
      </c>
      <c r="G7" s="22">
        <v>0</v>
      </c>
      <c r="H7" s="22">
        <f t="shared" si="1"/>
        <v>-9206.5499999999993</v>
      </c>
      <c r="I7" s="45" t="s">
        <v>38</v>
      </c>
    </row>
    <row r="8" spans="1:9" x14ac:dyDescent="0.2">
      <c r="A8" s="33"/>
      <c r="B8" s="43" t="s">
        <v>3</v>
      </c>
      <c r="C8" s="22">
        <v>3658219.57</v>
      </c>
      <c r="D8" s="22">
        <v>552689.21</v>
      </c>
      <c r="E8" s="22">
        <f t="shared" si="0"/>
        <v>4210908.7799999993</v>
      </c>
      <c r="F8" s="22">
        <v>4347868.21</v>
      </c>
      <c r="G8" s="22">
        <v>4347868.21</v>
      </c>
      <c r="H8" s="22">
        <f t="shared" si="1"/>
        <v>689648.64000000013</v>
      </c>
      <c r="I8" s="45" t="s">
        <v>39</v>
      </c>
    </row>
    <row r="9" spans="1:9" x14ac:dyDescent="0.2">
      <c r="A9" s="33"/>
      <c r="B9" s="43" t="s">
        <v>4</v>
      </c>
      <c r="C9" s="22">
        <v>345245.73</v>
      </c>
      <c r="D9" s="22">
        <v>0</v>
      </c>
      <c r="E9" s="22">
        <f t="shared" si="0"/>
        <v>345245.73</v>
      </c>
      <c r="F9" s="22">
        <v>455.9</v>
      </c>
      <c r="G9" s="22">
        <v>455.9</v>
      </c>
      <c r="H9" s="22">
        <f t="shared" si="1"/>
        <v>-344789.82999999996</v>
      </c>
      <c r="I9" s="45" t="s">
        <v>40</v>
      </c>
    </row>
    <row r="10" spans="1:9" x14ac:dyDescent="0.2">
      <c r="A10" s="34"/>
      <c r="B10" s="44" t="s">
        <v>5</v>
      </c>
      <c r="C10" s="22">
        <v>1087318.23</v>
      </c>
      <c r="D10" s="22">
        <v>1391068.85</v>
      </c>
      <c r="E10" s="22">
        <f t="shared" ref="E10:E13" si="2">C10+D10</f>
        <v>2478387.08</v>
      </c>
      <c r="F10" s="22">
        <v>2619759.36</v>
      </c>
      <c r="G10" s="22">
        <v>2619759.36</v>
      </c>
      <c r="H10" s="22">
        <f t="shared" ref="H10:H13" si="3">G10-C10</f>
        <v>1532441.13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174740371.83000001</v>
      </c>
      <c r="D12" s="22">
        <v>10064907.49</v>
      </c>
      <c r="E12" s="22">
        <f t="shared" si="2"/>
        <v>184805279.32000002</v>
      </c>
      <c r="F12" s="22">
        <v>159671025.47</v>
      </c>
      <c r="G12" s="22">
        <v>159671025.47</v>
      </c>
      <c r="H12" s="22">
        <f t="shared" si="3"/>
        <v>-15069346.360000014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18357348.989999998</v>
      </c>
      <c r="E14" s="22">
        <f t="shared" ref="E14" si="4">C14+D14</f>
        <v>18357348.989999998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193974128.14000002</v>
      </c>
      <c r="D16" s="23">
        <f t="shared" ref="D16:H16" si="6">SUM(D5:D14)</f>
        <v>32399266.859999999</v>
      </c>
      <c r="E16" s="23">
        <f t="shared" si="6"/>
        <v>226373395.00000003</v>
      </c>
      <c r="F16" s="23">
        <f t="shared" si="6"/>
        <v>179480752.66</v>
      </c>
      <c r="G16" s="11">
        <f t="shared" si="6"/>
        <v>179480752.66</v>
      </c>
      <c r="H16" s="12">
        <f t="shared" si="6"/>
        <v>-14493375.480000013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193974128.14000002</v>
      </c>
      <c r="D21" s="24">
        <f t="shared" si="7"/>
        <v>14041917.870000001</v>
      </c>
      <c r="E21" s="24">
        <f t="shared" si="7"/>
        <v>208016046.01000002</v>
      </c>
      <c r="F21" s="24">
        <f t="shared" si="7"/>
        <v>179480752.66</v>
      </c>
      <c r="G21" s="24">
        <f t="shared" si="7"/>
        <v>179480752.66</v>
      </c>
      <c r="H21" s="24">
        <f t="shared" si="7"/>
        <v>-14493375.480000013</v>
      </c>
      <c r="I21" s="45" t="s">
        <v>46</v>
      </c>
    </row>
    <row r="22" spans="1:9" x14ac:dyDescent="0.2">
      <c r="A22" s="16"/>
      <c r="B22" s="17" t="s">
        <v>0</v>
      </c>
      <c r="C22" s="25">
        <v>14133766.23</v>
      </c>
      <c r="D22" s="25">
        <v>1351250</v>
      </c>
      <c r="E22" s="25">
        <f t="shared" ref="E22:E25" si="8">C22+D22</f>
        <v>15485016.23</v>
      </c>
      <c r="F22" s="25">
        <v>12841643.720000001</v>
      </c>
      <c r="G22" s="25">
        <v>12841643.720000001</v>
      </c>
      <c r="H22" s="25">
        <f t="shared" ref="H22:H25" si="9">G22-C22</f>
        <v>-1292122.5099999998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9206.5499999999993</v>
      </c>
      <c r="D24" s="25">
        <v>682002.32</v>
      </c>
      <c r="E24" s="25">
        <f t="shared" si="8"/>
        <v>691208.87</v>
      </c>
      <c r="F24" s="25">
        <v>0</v>
      </c>
      <c r="G24" s="25">
        <v>0</v>
      </c>
      <c r="H24" s="25">
        <f t="shared" si="9"/>
        <v>-9206.5499999999993</v>
      </c>
      <c r="I24" s="45" t="s">
        <v>38</v>
      </c>
    </row>
    <row r="25" spans="1:9" x14ac:dyDescent="0.2">
      <c r="A25" s="16"/>
      <c r="B25" s="17" t="s">
        <v>3</v>
      </c>
      <c r="C25" s="25">
        <v>3658219.57</v>
      </c>
      <c r="D25" s="25">
        <v>552689.21</v>
      </c>
      <c r="E25" s="25">
        <f t="shared" si="8"/>
        <v>4210908.7799999993</v>
      </c>
      <c r="F25" s="25">
        <v>4347868.21</v>
      </c>
      <c r="G25" s="25">
        <v>4347868.21</v>
      </c>
      <c r="H25" s="25">
        <f t="shared" si="9"/>
        <v>689648.64000000013</v>
      </c>
      <c r="I25" s="45" t="s">
        <v>39</v>
      </c>
    </row>
    <row r="26" spans="1:9" x14ac:dyDescent="0.2">
      <c r="A26" s="16"/>
      <c r="B26" s="17" t="s">
        <v>28</v>
      </c>
      <c r="C26" s="25">
        <v>345245.73</v>
      </c>
      <c r="D26" s="25">
        <v>0</v>
      </c>
      <c r="E26" s="25">
        <f t="shared" ref="E26" si="10">C26+D26</f>
        <v>345245.73</v>
      </c>
      <c r="F26" s="25">
        <v>455.9</v>
      </c>
      <c r="G26" s="25">
        <v>455.9</v>
      </c>
      <c r="H26" s="25">
        <f t="shared" ref="H26" si="11">G26-C26</f>
        <v>-344789.82999999996</v>
      </c>
      <c r="I26" s="45" t="s">
        <v>40</v>
      </c>
    </row>
    <row r="27" spans="1:9" x14ac:dyDescent="0.2">
      <c r="A27" s="16"/>
      <c r="B27" s="17" t="s">
        <v>29</v>
      </c>
      <c r="C27" s="25">
        <v>1087318.23</v>
      </c>
      <c r="D27" s="25">
        <v>1391068.85</v>
      </c>
      <c r="E27" s="25">
        <f t="shared" ref="E27:E29" si="12">C27+D27</f>
        <v>2478387.08</v>
      </c>
      <c r="F27" s="25">
        <v>2619759.36</v>
      </c>
      <c r="G27" s="25">
        <v>2619759.36</v>
      </c>
      <c r="H27" s="25">
        <f t="shared" ref="H27:H29" si="13">G27-C27</f>
        <v>1532441.13</v>
      </c>
      <c r="I27" s="45" t="s">
        <v>41</v>
      </c>
    </row>
    <row r="28" spans="1:9" ht="22.5" x14ac:dyDescent="0.2">
      <c r="A28" s="16"/>
      <c r="B28" s="17" t="s">
        <v>30</v>
      </c>
      <c r="C28" s="25">
        <v>174740371.83000001</v>
      </c>
      <c r="D28" s="25">
        <v>10064907.49</v>
      </c>
      <c r="E28" s="25">
        <f t="shared" si="12"/>
        <v>184805279.32000002</v>
      </c>
      <c r="F28" s="25">
        <v>159671025.47</v>
      </c>
      <c r="G28" s="25">
        <v>159671025.47</v>
      </c>
      <c r="H28" s="25">
        <f t="shared" si="13"/>
        <v>-15069346.360000014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18357348.989999998</v>
      </c>
      <c r="E37" s="26">
        <f t="shared" si="17"/>
        <v>18357348.989999998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18357348.989999998</v>
      </c>
      <c r="E38" s="25">
        <f>C38+D38</f>
        <v>18357348.989999998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193974128.14000002</v>
      </c>
      <c r="D39" s="23">
        <f t="shared" ref="D39:H39" si="18">SUM(D37+D31+D21)</f>
        <v>32399266.859999999</v>
      </c>
      <c r="E39" s="23">
        <f t="shared" si="18"/>
        <v>226373395.00000003</v>
      </c>
      <c r="F39" s="23">
        <f t="shared" si="18"/>
        <v>179480752.66</v>
      </c>
      <c r="G39" s="23">
        <f t="shared" si="18"/>
        <v>179480752.66</v>
      </c>
      <c r="H39" s="12">
        <f t="shared" si="18"/>
        <v>-14493375.480000013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2022-11-04T19:26:52Z</cp:lastPrinted>
  <dcterms:created xsi:type="dcterms:W3CDTF">2012-12-11T20:48:19Z</dcterms:created>
  <dcterms:modified xsi:type="dcterms:W3CDTF">2022-11-04T19:30:57Z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